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20" yWindow="300" windowWidth="19440" windowHeight="11040"/>
  </bookViews>
  <sheets>
    <sheet name="Umsätze" sheetId="1" r:id="rId1"/>
  </sheets>
  <calcPr calcId="145621"/>
  <webPublishing codePage="1252"/>
</workbook>
</file>

<file path=xl/calcChain.xml><?xml version="1.0" encoding="utf-8"?>
<calcChain xmlns="http://schemas.openxmlformats.org/spreadsheetml/2006/main">
  <c r="G24" i="1" l="1"/>
  <c r="G19" i="1" l="1"/>
  <c r="F11" i="1" l="1"/>
  <c r="G11" i="1" s="1"/>
  <c r="F12" i="1"/>
  <c r="F13" i="1"/>
  <c r="G13" i="1" s="1"/>
  <c r="F14" i="1"/>
  <c r="F15" i="1"/>
  <c r="G15" i="1" s="1"/>
  <c r="F16" i="1"/>
  <c r="F17" i="1"/>
  <c r="G17" i="1" s="1"/>
  <c r="F18" i="1"/>
  <c r="G21" i="1"/>
  <c r="G22" i="1" l="1"/>
  <c r="C31" i="1"/>
  <c r="C30" i="1" l="1"/>
  <c r="C7" i="1" l="1"/>
  <c r="C32" i="1" s="1"/>
  <c r="G26" i="1" l="1"/>
  <c r="C33" i="1" l="1"/>
  <c r="D34" i="1"/>
</calcChain>
</file>

<file path=xl/sharedStrings.xml><?xml version="1.0" encoding="utf-8"?>
<sst xmlns="http://schemas.openxmlformats.org/spreadsheetml/2006/main" count="57" uniqueCount="48">
  <si>
    <t>Beleg</t>
  </si>
  <si>
    <t>Belegnr.:</t>
  </si>
  <si>
    <t>Datum:</t>
  </si>
  <si>
    <t>Kunden-ID:</t>
  </si>
  <si>
    <t>Zahlung</t>
  </si>
  <si>
    <t>Saldo</t>
  </si>
  <si>
    <t>ÜBERWEISUNG</t>
  </si>
  <si>
    <t>Kundenname:</t>
  </si>
  <si>
    <t>Fälliger Betrag:</t>
  </si>
  <si>
    <t>Eingeschlossener Betrag:</t>
  </si>
  <si>
    <t xml:space="preserve"> Summe </t>
  </si>
  <si>
    <t>71083 Herrenberg</t>
  </si>
  <si>
    <t>Judo Club Herrenberg</t>
  </si>
  <si>
    <t>JCH</t>
  </si>
  <si>
    <t>Einheit</t>
  </si>
  <si>
    <t>Einheiten</t>
  </si>
  <si>
    <t>Montag Erwachsene</t>
  </si>
  <si>
    <t>Gesamt</t>
  </si>
  <si>
    <t>Mit freundlichen Grüßen,</t>
  </si>
  <si>
    <t>Bankverbindung</t>
  </si>
  <si>
    <t>JC Herrenberg</t>
  </si>
  <si>
    <t>BIC:</t>
  </si>
  <si>
    <t>IBAN:</t>
  </si>
  <si>
    <t>Vorstand</t>
  </si>
  <si>
    <t>Datum</t>
  </si>
  <si>
    <t>Bank</t>
  </si>
  <si>
    <t xml:space="preserve">BLZ: </t>
  </si>
  <si>
    <t xml:space="preserve">Kto Nr.: </t>
  </si>
  <si>
    <t>Max Mustermann</t>
  </si>
  <si>
    <t>Musterstr. 1</t>
  </si>
  <si>
    <t>Musternummer</t>
  </si>
  <si>
    <t>Max.Mustermann@web.de</t>
  </si>
  <si>
    <t>Betreuuung</t>
  </si>
  <si>
    <t xml:space="preserve">Faktor/Stunden </t>
  </si>
  <si>
    <t>Fahrtkosten (Hin und Rückfahrt)</t>
  </si>
  <si>
    <t>Mittwoch Kinder</t>
  </si>
  <si>
    <t>Donnerstag Jugendliche</t>
  </si>
  <si>
    <t>Freitag Anfängerkurs</t>
  </si>
  <si>
    <t xml:space="preserve">03.01.; 10.01. </t>
  </si>
  <si>
    <t>04.01.; 11.01.</t>
  </si>
  <si>
    <t>01. 01.; 08.01., 15.01.</t>
  </si>
  <si>
    <t xml:space="preserve">05.01. </t>
  </si>
  <si>
    <t>Stundensatz</t>
  </si>
  <si>
    <t>Kappelbergturnier</t>
  </si>
  <si>
    <t>Fellbach Kappelbergturnier</t>
  </si>
  <si>
    <t>Kilometer</t>
  </si>
  <si>
    <t>26.01.</t>
  </si>
  <si>
    <t>Rechnung Januar 2017 JCH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</si>
</sst>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&quot;€&quot;;\(#,##0.00\ &quot;€&quot;\)"/>
    <numFmt numFmtId="165" formatCode="_(* #,##0.00\ &quot;€&quot;_);_(* \(#,##0.00\ &quot;€&quot;\);_(* &quot;-&quot;??\ &quot;€&quot;_);_(@_)"/>
    <numFmt numFmtId="166" formatCode="[$-407]d\.\ mmmm\ yyyy;@"/>
    <numFmt numFmtId="167" formatCode="_(#,##0.00\ \€_);_(* \(#,##0.00\ \€\);_(* &quot;-&quot;??\ \€_);_(@_)"/>
    <numFmt numFmtId="168" formatCode="d\.m\.yyyy"/>
  </numFmts>
  <fonts count="17" x14ac:knownFonts="1">
    <font>
      <sz val="11"/>
      <color theme="1"/>
      <name val="Gill Sans MT"/>
      <family val="2"/>
      <scheme val="minor"/>
    </font>
    <font>
      <b/>
      <sz val="16"/>
      <color theme="1"/>
      <name val="Gill Sans MT"/>
      <family val="2"/>
      <scheme val="minor"/>
    </font>
    <font>
      <sz val="10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b/>
      <sz val="10"/>
      <color indexed="55"/>
      <name val="Gill Sans MT"/>
      <family val="2"/>
      <scheme val="minor"/>
    </font>
    <font>
      <b/>
      <i/>
      <sz val="14"/>
      <color indexed="55"/>
      <name val="Gill Sans MT"/>
      <family val="2"/>
      <scheme val="minor"/>
    </font>
    <font>
      <b/>
      <sz val="16"/>
      <color theme="1"/>
      <name val="Bookman Old Style"/>
      <family val="1"/>
      <scheme val="major"/>
    </font>
    <font>
      <b/>
      <i/>
      <sz val="11"/>
      <color indexed="55"/>
      <name val="Gill Sans MT"/>
      <family val="2"/>
      <scheme val="minor"/>
    </font>
    <font>
      <sz val="10"/>
      <color theme="1"/>
      <name val="Gill Sans MT"/>
      <family val="2"/>
      <scheme val="minor"/>
    </font>
    <font>
      <u/>
      <sz val="11"/>
      <color theme="10"/>
      <name val="Gill Sans MT"/>
      <family val="2"/>
      <scheme val="minor"/>
    </font>
    <font>
      <b/>
      <i/>
      <u val="singleAccounting"/>
      <sz val="10"/>
      <color theme="1"/>
      <name val="Gill Sans MT"/>
      <family val="2"/>
      <scheme val="minor"/>
    </font>
    <font>
      <b/>
      <u val="singleAccounting"/>
      <sz val="10"/>
      <color theme="1"/>
      <name val="Gill Sans MT"/>
      <family val="2"/>
      <scheme val="minor"/>
    </font>
    <font>
      <sz val="8"/>
      <color theme="1"/>
      <name val="Gill Sans MT"/>
      <family val="2"/>
      <scheme val="minor"/>
    </font>
    <font>
      <b/>
      <sz val="10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b/>
      <sz val="9"/>
      <color theme="1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/>
      <top style="thin">
        <color indexed="22"/>
      </top>
      <bottom style="thin">
        <color theme="2"/>
      </bottom>
      <diagonal/>
    </border>
    <border>
      <left/>
      <right/>
      <top style="thin">
        <color indexed="22"/>
      </top>
      <bottom style="thin">
        <color theme="2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166" fontId="3" fillId="0" borderId="0" xfId="0" applyNumberFormat="1" applyFont="1" applyAlignment="1">
      <alignment horizontal="left" inden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shrinkToFit="1"/>
    </xf>
    <xf numFmtId="0" fontId="4" fillId="2" borderId="3" xfId="0" applyFont="1" applyFill="1" applyBorder="1"/>
    <xf numFmtId="0" fontId="4" fillId="2" borderId="0" xfId="0" applyFont="1" applyFill="1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9" fillId="0" borderId="0" xfId="0" applyFont="1"/>
    <xf numFmtId="165" fontId="2" fillId="4" borderId="8" xfId="0" applyNumberFormat="1" applyFont="1" applyFill="1" applyBorder="1" applyAlignment="1">
      <alignment wrapText="1"/>
    </xf>
    <xf numFmtId="0" fontId="10" fillId="0" borderId="0" xfId="1"/>
    <xf numFmtId="165" fontId="2" fillId="3" borderId="8" xfId="0" applyNumberFormat="1" applyFont="1" applyFill="1" applyBorder="1" applyAlignment="1">
      <alignment wrapText="1"/>
    </xf>
    <xf numFmtId="167" fontId="2" fillId="3" borderId="8" xfId="0" applyNumberFormat="1" applyFont="1" applyFill="1" applyBorder="1" applyAlignment="1">
      <alignment wrapText="1"/>
    </xf>
    <xf numFmtId="167" fontId="2" fillId="4" borderId="8" xfId="0" applyNumberFormat="1" applyFont="1" applyFill="1" applyBorder="1" applyAlignment="1">
      <alignment wrapText="1"/>
    </xf>
    <xf numFmtId="14" fontId="0" fillId="4" borderId="0" xfId="0" applyNumberFormat="1" applyFont="1" applyFill="1" applyBorder="1"/>
    <xf numFmtId="0" fontId="0" fillId="4" borderId="0" xfId="0" applyFont="1" applyFill="1" applyBorder="1" applyAlignment="1">
      <alignment wrapText="1"/>
    </xf>
    <xf numFmtId="167" fontId="0" fillId="4" borderId="0" xfId="0" applyNumberFormat="1" applyFont="1" applyFill="1" applyBorder="1" applyAlignment="1">
      <alignment wrapText="1"/>
    </xf>
    <xf numFmtId="165" fontId="11" fillId="4" borderId="0" xfId="0" applyNumberFormat="1" applyFont="1" applyFill="1" applyBorder="1" applyAlignment="1">
      <alignment wrapText="1"/>
    </xf>
    <xf numFmtId="167" fontId="12" fillId="4" borderId="0" xfId="0" applyNumberFormat="1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1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/>
    </xf>
    <xf numFmtId="14" fontId="2" fillId="0" borderId="0" xfId="0" applyNumberFormat="1" applyFont="1" applyBorder="1" applyAlignment="1">
      <alignment horizontal="right"/>
    </xf>
    <xf numFmtId="165" fontId="2" fillId="0" borderId="0" xfId="0" applyNumberFormat="1" applyFont="1"/>
    <xf numFmtId="165" fontId="2" fillId="0" borderId="0" xfId="0" applyNumberFormat="1" applyFont="1" applyBorder="1"/>
    <xf numFmtId="0" fontId="2" fillId="0" borderId="0" xfId="0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0" xfId="0" applyNumberFormat="1" applyFont="1" applyBorder="1" applyAlignment="1">
      <alignment horizontal="right" wrapText="1"/>
    </xf>
    <xf numFmtId="167" fontId="2" fillId="0" borderId="0" xfId="0" applyNumberFormat="1" applyFont="1" applyAlignment="1">
      <alignment horizontal="right" wrapText="1"/>
    </xf>
    <xf numFmtId="167" fontId="2" fillId="0" borderId="0" xfId="0" applyNumberFormat="1" applyFont="1" applyBorder="1" applyAlignment="1">
      <alignment horizontal="right" wrapText="1"/>
    </xf>
    <xf numFmtId="168" fontId="2" fillId="0" borderId="0" xfId="0" applyNumberFormat="1" applyFont="1" applyBorder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14" fontId="2" fillId="0" borderId="0" xfId="0" applyNumberFormat="1" applyFont="1" applyBorder="1"/>
    <xf numFmtId="14" fontId="2" fillId="3" borderId="8" xfId="0" applyNumberFormat="1" applyFont="1" applyFill="1" applyBorder="1"/>
    <xf numFmtId="0" fontId="2" fillId="3" borderId="8" xfId="0" applyFont="1" applyFill="1" applyBorder="1" applyAlignment="1">
      <alignment wrapText="1"/>
    </xf>
    <xf numFmtId="14" fontId="2" fillId="4" borderId="8" xfId="0" applyNumberFormat="1" applyFont="1" applyFill="1" applyBorder="1"/>
    <xf numFmtId="0" fontId="2" fillId="4" borderId="8" xfId="0" applyFont="1" applyFill="1" applyBorder="1" applyAlignment="1">
      <alignment wrapText="1"/>
    </xf>
    <xf numFmtId="14" fontId="2" fillId="4" borderId="0" xfId="0" applyNumberFormat="1" applyFont="1" applyFill="1" applyBorder="1"/>
    <xf numFmtId="0" fontId="2" fillId="4" borderId="0" xfId="0" applyFont="1" applyFill="1" applyBorder="1" applyAlignment="1">
      <alignment wrapText="1"/>
    </xf>
    <xf numFmtId="167" fontId="2" fillId="4" borderId="0" xfId="0" applyNumberFormat="1" applyFont="1" applyFill="1" applyBorder="1" applyAlignment="1">
      <alignment wrapText="1"/>
    </xf>
    <xf numFmtId="14" fontId="14" fillId="3" borderId="8" xfId="0" applyNumberFormat="1" applyFont="1" applyFill="1" applyBorder="1"/>
    <xf numFmtId="166" fontId="15" fillId="0" borderId="0" xfId="0" applyNumberFormat="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wrapText="1"/>
    </xf>
    <xf numFmtId="0" fontId="16" fillId="3" borderId="8" xfId="0" applyFont="1" applyFill="1" applyBorder="1" applyAlignment="1">
      <alignment wrapText="1"/>
    </xf>
  </cellXfs>
  <cellStyles count="2">
    <cellStyle name="Hyperlink" xfId="1" builtinId="8"/>
    <cellStyle name="Standard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65" formatCode="_(* #,##0.00\ &quot;€&quot;_);_(* \(#,##0.00\ &quot;€&quot;\);_(* &quot;-&quot;??\ &quot;€&quot;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65" formatCode="_(* #,##0.00\ &quot;€&quot;_);_(* \(#,##0.00\ &quot;€&quot;\);_(* &quot;-&quot;??\ &quot;€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65" formatCode="_(* #,##0.00\ &quot;€&quot;_);_(* \(#,##0.00\ &quot;€&quot;\);_(* &quot;-&quot;??\ &quot;€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ill Sans MT"/>
        <scheme val="minor"/>
      </font>
      <numFmt numFmtId="19" formatCode="dd/mm/yyyy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Gill Sans MT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numFmt numFmtId="165" formatCode="_(* #,##0.00\ &quot;€&quot;_);_(* \(#,##0.00\ &quot;€&quot;\);_(* &quot;-&quot;??\ &quot;€&quot;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numFmt numFmtId="165" formatCode="_(* #,##0.00\ &quot;€&quot;_);_(* \(#,##0.00\ &quot;€&quot;\);_(* &quot;-&quot;??\ &quot;€&quot;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numFmt numFmtId="167" formatCode="_(#,##0.00\ \€_);_(* \(#,##0.00\ \€\);_(* &quot;-&quot;??\ \€_);_(@_)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Gill Sans MT"/>
        <scheme val="minor"/>
      </font>
      <numFmt numFmtId="168" formatCode="d\.m\.yyyy"/>
      <alignment horizontal="right" vertical="bottom" textRotation="0" wrapText="1" indent="0" justifyLastLine="0" shrinkToFit="0" readingOrder="0"/>
    </dxf>
    <dxf>
      <font>
        <u val="none"/>
        <vertAlign val="baseline"/>
        <name val="Gill Sans MT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Gill Sans MT"/>
        <scheme val="minor"/>
      </font>
      <alignment horizontal="right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elle1" ref="B10:G22" totalsRowCount="1" headerRowDxfId="6" dataDxfId="14" totalsRowDxfId="13">
  <autoFilter ref="B10:G21"/>
  <tableColumns count="6">
    <tableColumn id="1" name="Einheit" dataDxfId="12" totalsRowDxfId="5"/>
    <tableColumn id="2" name="Einheiten" dataDxfId="11" totalsRowDxfId="4"/>
    <tableColumn id="3" name="Faktor/Stunden " dataDxfId="10" totalsRowDxfId="3"/>
    <tableColumn id="5" name="Stundensatz" dataDxfId="9" totalsRowDxfId="2"/>
    <tableColumn id="6" name="Zahlung" totalsRowLabel=" Summe " dataDxfId="8" totalsRowDxfId="1">
      <calculatedColumnFormula>Tabelle1[[#This Row],[Stundensatz]]*Tabelle1[[#This Row],[Faktor/Stunden ]]</calculatedColumnFormula>
    </tableColumn>
    <tableColumn id="7" name="Saldo" totalsRowFunction="sum" dataDxfId="7" totalsRowDxfId="0">
      <calculatedColumnFormula>Tabelle1[[#This Row],[Zahlung]]*Tabelle1[[#This Row],[Einheiten]]</calculatedColumnFormula>
    </tableColumn>
  </tableColumns>
  <tableStyleInfo name="TableStyleMedium2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keanos">
  <a:themeElements>
    <a:clrScheme name="Okeanos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keanos">
      <a:majorFont>
        <a:latin typeface="Bookman Old Style"/>
        <a:ea typeface=""/>
        <a:cs typeface="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Gill Sans MT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keanos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web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1"/>
  <sheetViews>
    <sheetView showGridLines="0" tabSelected="1" view="pageLayout" topLeftCell="A19" workbookViewId="0">
      <selection activeCell="E37" sqref="E37:E39"/>
    </sheetView>
  </sheetViews>
  <sheetFormatPr baseColWidth="10" defaultColWidth="9" defaultRowHeight="17.25" x14ac:dyDescent="0.35"/>
  <cols>
    <col min="1" max="1" width="1.125" customWidth="1"/>
    <col min="2" max="2" width="22" customWidth="1"/>
    <col min="3" max="3" width="17.125" customWidth="1"/>
    <col min="4" max="4" width="16.875" customWidth="1"/>
    <col min="5" max="7" width="10.625" customWidth="1"/>
  </cols>
  <sheetData>
    <row r="1" spans="2:7" ht="28.5" customHeight="1" x14ac:dyDescent="0.35">
      <c r="B1" s="5" t="s">
        <v>28</v>
      </c>
      <c r="C1" s="2"/>
      <c r="D1" s="2"/>
      <c r="E1" s="3"/>
      <c r="F1" s="3"/>
      <c r="G1" s="3"/>
    </row>
    <row r="2" spans="2:7" x14ac:dyDescent="0.35">
      <c r="B2" s="23" t="s">
        <v>29</v>
      </c>
      <c r="C2" s="1"/>
      <c r="D2" s="1"/>
      <c r="E2" s="8" t="s">
        <v>30</v>
      </c>
      <c r="G2" s="1"/>
    </row>
    <row r="3" spans="2:7" x14ac:dyDescent="0.35">
      <c r="B3" s="23" t="s">
        <v>11</v>
      </c>
      <c r="C3" s="1"/>
      <c r="D3" s="1"/>
      <c r="E3" s="26" t="s">
        <v>31</v>
      </c>
      <c r="F3" s="24"/>
      <c r="G3" s="1"/>
    </row>
    <row r="4" spans="2:7" x14ac:dyDescent="0.35">
      <c r="B4" s="1"/>
      <c r="C4" s="1"/>
      <c r="D4" s="1"/>
      <c r="E4" s="9"/>
      <c r="F4" s="1"/>
      <c r="G4" s="1"/>
    </row>
    <row r="5" spans="2:7" ht="21.75" x14ac:dyDescent="0.45">
      <c r="B5" s="4" t="s">
        <v>0</v>
      </c>
      <c r="C5" s="1"/>
      <c r="D5" s="1"/>
      <c r="E5" s="9"/>
      <c r="F5" s="1"/>
      <c r="G5" s="1"/>
    </row>
    <row r="6" spans="2:7" x14ac:dyDescent="0.35">
      <c r="B6" s="22" t="s">
        <v>1</v>
      </c>
      <c r="C6" s="59" t="s">
        <v>47</v>
      </c>
      <c r="D6" s="6"/>
      <c r="E6" s="10" t="s">
        <v>12</v>
      </c>
      <c r="G6" s="11"/>
    </row>
    <row r="7" spans="2:7" x14ac:dyDescent="0.35">
      <c r="B7" s="22" t="s">
        <v>2</v>
      </c>
      <c r="C7" s="58">
        <f ca="1">TODAY()</f>
        <v>43091</v>
      </c>
      <c r="D7" s="7"/>
      <c r="E7" s="10" t="s">
        <v>23</v>
      </c>
      <c r="G7" s="11"/>
    </row>
    <row r="8" spans="2:7" x14ac:dyDescent="0.35">
      <c r="B8" s="22" t="s">
        <v>3</v>
      </c>
      <c r="C8" s="10" t="s">
        <v>13</v>
      </c>
      <c r="D8" s="6"/>
      <c r="E8" s="10" t="s">
        <v>30</v>
      </c>
      <c r="G8" s="11"/>
    </row>
    <row r="9" spans="2:7" x14ac:dyDescent="0.35">
      <c r="B9" s="3"/>
      <c r="C9" s="3"/>
      <c r="D9" s="3"/>
      <c r="E9" s="3"/>
      <c r="F9" s="3"/>
      <c r="G9" s="3"/>
    </row>
    <row r="10" spans="2:7" ht="24.75" customHeight="1" x14ac:dyDescent="0.35">
      <c r="B10" s="60" t="s">
        <v>14</v>
      </c>
      <c r="C10" s="60" t="s">
        <v>15</v>
      </c>
      <c r="D10" s="60" t="s">
        <v>33</v>
      </c>
      <c r="E10" s="60" t="s">
        <v>42</v>
      </c>
      <c r="F10" s="60" t="s">
        <v>4</v>
      </c>
      <c r="G10" s="60" t="s">
        <v>5</v>
      </c>
    </row>
    <row r="11" spans="2:7" x14ac:dyDescent="0.35">
      <c r="B11" s="37" t="s">
        <v>16</v>
      </c>
      <c r="C11" s="42">
        <v>3</v>
      </c>
      <c r="D11" s="42">
        <v>1.5</v>
      </c>
      <c r="E11" s="43">
        <v>10</v>
      </c>
      <c r="F11" s="43">
        <f>Tabelle1[[#This Row],[Stundensatz]]*Tabelle1[[#This Row],[Faktor/Stunden ]]</f>
        <v>15</v>
      </c>
      <c r="G11" s="44">
        <f>Tabelle1[[#This Row],[Zahlung]]*Tabelle1[[#This Row],[Einheiten]]</f>
        <v>45</v>
      </c>
    </row>
    <row r="12" spans="2:7" ht="18.75" customHeight="1" x14ac:dyDescent="0.35">
      <c r="B12" s="38" t="s">
        <v>24</v>
      </c>
      <c r="C12" s="42" t="s">
        <v>40</v>
      </c>
      <c r="D12" s="42"/>
      <c r="E12" s="45"/>
      <c r="F12" s="43">
        <f>Tabelle1[[#This Row],[Stundensatz]]*Tabelle1[[#This Row],[Faktor/Stunden ]]</f>
        <v>0</v>
      </c>
      <c r="G12" s="45"/>
    </row>
    <row r="13" spans="2:7" x14ac:dyDescent="0.35">
      <c r="B13" s="39" t="s">
        <v>35</v>
      </c>
      <c r="C13" s="42">
        <v>2</v>
      </c>
      <c r="D13" s="42">
        <v>1.5</v>
      </c>
      <c r="E13" s="45">
        <v>10</v>
      </c>
      <c r="F13" s="43">
        <f>Tabelle1[[#This Row],[Stundensatz]]*Tabelle1[[#This Row],[Faktor/Stunden ]]</f>
        <v>15</v>
      </c>
      <c r="G13" s="46">
        <f>Tabelle1[[#This Row],[Zahlung]]*Tabelle1[[#This Row],[Einheiten]]</f>
        <v>30</v>
      </c>
    </row>
    <row r="14" spans="2:7" x14ac:dyDescent="0.35">
      <c r="B14" s="39" t="s">
        <v>24</v>
      </c>
      <c r="C14" s="42" t="s">
        <v>38</v>
      </c>
      <c r="D14" s="42"/>
      <c r="E14" s="45"/>
      <c r="F14" s="43">
        <f>Tabelle1[[#This Row],[Stundensatz]]*Tabelle1[[#This Row],[Faktor/Stunden ]]</f>
        <v>0</v>
      </c>
      <c r="G14" s="46"/>
    </row>
    <row r="15" spans="2:7" x14ac:dyDescent="0.35">
      <c r="B15" s="39" t="s">
        <v>36</v>
      </c>
      <c r="C15" s="42">
        <v>2</v>
      </c>
      <c r="D15" s="42">
        <v>1.25</v>
      </c>
      <c r="E15" s="45">
        <v>10</v>
      </c>
      <c r="F15" s="43">
        <f>Tabelle1[[#This Row],[Stundensatz]]*Tabelle1[[#This Row],[Faktor/Stunden ]]</f>
        <v>12.5</v>
      </c>
      <c r="G15" s="46">
        <f>Tabelle1[[#This Row],[Zahlung]]*Tabelle1[[#This Row],[Einheiten]]</f>
        <v>25</v>
      </c>
    </row>
    <row r="16" spans="2:7" x14ac:dyDescent="0.35">
      <c r="B16" s="39" t="s">
        <v>24</v>
      </c>
      <c r="C16" s="42" t="s">
        <v>39</v>
      </c>
      <c r="D16" s="42"/>
      <c r="E16" s="45"/>
      <c r="F16" s="43">
        <f>Tabelle1[[#This Row],[Stundensatz]]*Tabelle1[[#This Row],[Faktor/Stunden ]]</f>
        <v>0</v>
      </c>
      <c r="G16" s="46"/>
    </row>
    <row r="17" spans="2:7" x14ac:dyDescent="0.35">
      <c r="B17" s="39" t="s">
        <v>37</v>
      </c>
      <c r="C17" s="42">
        <v>1</v>
      </c>
      <c r="D17" s="42">
        <v>1.25</v>
      </c>
      <c r="E17" s="45">
        <v>10</v>
      </c>
      <c r="F17" s="43">
        <f>Tabelle1[[#This Row],[Stundensatz]]*Tabelle1[[#This Row],[Faktor/Stunden ]]</f>
        <v>12.5</v>
      </c>
      <c r="G17" s="46">
        <f>Tabelle1[[#This Row],[Zahlung]]*Tabelle1[[#This Row],[Einheiten]]</f>
        <v>12.5</v>
      </c>
    </row>
    <row r="18" spans="2:7" x14ac:dyDescent="0.35">
      <c r="B18" s="47" t="s">
        <v>24</v>
      </c>
      <c r="C18" s="42" t="s">
        <v>41</v>
      </c>
      <c r="D18" s="42"/>
      <c r="E18" s="45"/>
      <c r="F18" s="43">
        <f>Tabelle1[[#This Row],[Stundensatz]]*Tabelle1[[#This Row],[Faktor/Stunden ]]</f>
        <v>0</v>
      </c>
      <c r="G18" s="44"/>
    </row>
    <row r="19" spans="2:7" x14ac:dyDescent="0.35">
      <c r="B19" s="47" t="s">
        <v>32</v>
      </c>
      <c r="C19" s="48" t="s">
        <v>43</v>
      </c>
      <c r="D19" s="42">
        <v>6</v>
      </c>
      <c r="E19" s="45">
        <v>3</v>
      </c>
      <c r="F19" s="43"/>
      <c r="G19" s="44">
        <f>Tabelle1[[#This Row],[Faktor/Stunden ]]*Tabelle1[[#This Row],[Stundensatz]]</f>
        <v>18</v>
      </c>
    </row>
    <row r="20" spans="2:7" x14ac:dyDescent="0.35">
      <c r="B20" s="37" t="s">
        <v>24</v>
      </c>
      <c r="C20" s="42" t="s">
        <v>46</v>
      </c>
      <c r="D20" s="42"/>
      <c r="E20" s="45"/>
      <c r="F20" s="43"/>
      <c r="G20" s="46"/>
    </row>
    <row r="21" spans="2:7" x14ac:dyDescent="0.35">
      <c r="B21" s="37"/>
      <c r="C21" s="42"/>
      <c r="D21" s="42"/>
      <c r="E21" s="45"/>
      <c r="F21" s="43"/>
      <c r="G21" s="46">
        <f>Tabelle1[[#This Row],[Einheiten]]*Tabelle1[[#This Row],[Stundensatz]]</f>
        <v>0</v>
      </c>
    </row>
    <row r="22" spans="2:7" x14ac:dyDescent="0.35">
      <c r="B22" s="49"/>
      <c r="C22" s="1"/>
      <c r="D22" s="1"/>
      <c r="E22" s="40"/>
      <c r="F22" s="40" t="s">
        <v>10</v>
      </c>
      <c r="G22" s="41">
        <f>SUBTOTAL(109,Tabelle1[Saldo])</f>
        <v>130.5</v>
      </c>
    </row>
    <row r="23" spans="2:7" x14ac:dyDescent="0.35">
      <c r="B23" s="57" t="s">
        <v>34</v>
      </c>
      <c r="C23" s="51"/>
      <c r="D23" s="61" t="s">
        <v>45</v>
      </c>
      <c r="E23" s="28"/>
      <c r="F23" s="27"/>
      <c r="G23" s="28"/>
    </row>
    <row r="24" spans="2:7" x14ac:dyDescent="0.35">
      <c r="B24" s="50" t="s">
        <v>44</v>
      </c>
      <c r="C24" s="51"/>
      <c r="D24" s="51">
        <v>130</v>
      </c>
      <c r="E24" s="28">
        <v>0.3</v>
      </c>
      <c r="F24" s="27"/>
      <c r="G24" s="28">
        <f>D24*E24</f>
        <v>39</v>
      </c>
    </row>
    <row r="25" spans="2:7" x14ac:dyDescent="0.35">
      <c r="B25" s="52"/>
      <c r="C25" s="53"/>
      <c r="D25" s="53"/>
      <c r="E25" s="29"/>
      <c r="F25" s="25"/>
      <c r="G25" s="29"/>
    </row>
    <row r="26" spans="2:7" ht="18.75" x14ac:dyDescent="0.45">
      <c r="B26" s="54"/>
      <c r="C26" s="55"/>
      <c r="D26" s="55"/>
      <c r="E26" s="56"/>
      <c r="F26" s="33" t="s">
        <v>17</v>
      </c>
      <c r="G26" s="34">
        <f>SUM(G22:G24)</f>
        <v>169.5</v>
      </c>
    </row>
    <row r="27" spans="2:7" ht="18.75" x14ac:dyDescent="0.45">
      <c r="B27" s="30"/>
      <c r="C27" s="31"/>
      <c r="D27" s="31"/>
      <c r="E27" s="32"/>
      <c r="F27" s="33"/>
      <c r="G27" s="34"/>
    </row>
    <row r="28" spans="2:7" x14ac:dyDescent="0.35">
      <c r="B28" s="12" t="s">
        <v>6</v>
      </c>
      <c r="C28" s="13"/>
      <c r="D28" s="13"/>
      <c r="E28" s="1"/>
      <c r="F28" s="3"/>
      <c r="G28" s="3"/>
    </row>
    <row r="29" spans="2:7" x14ac:dyDescent="0.35">
      <c r="B29" s="14" t="s">
        <v>7</v>
      </c>
      <c r="C29" s="17" t="s">
        <v>20</v>
      </c>
      <c r="D29" s="17"/>
      <c r="E29" s="1"/>
      <c r="F29" s="3"/>
      <c r="G29" s="3"/>
    </row>
    <row r="30" spans="2:7" x14ac:dyDescent="0.35">
      <c r="B30" s="14" t="s">
        <v>3</v>
      </c>
      <c r="C30" s="17" t="str">
        <f>C8</f>
        <v>JCH</v>
      </c>
      <c r="D30" s="17"/>
      <c r="E30" s="1"/>
      <c r="F30" s="3"/>
      <c r="G30" s="3"/>
    </row>
    <row r="31" spans="2:7" x14ac:dyDescent="0.35">
      <c r="B31" s="15" t="s">
        <v>1</v>
      </c>
      <c r="C31" s="18" t="str">
        <f>C6</f>
        <v>Rechnung Januar 2017 JCH</v>
      </c>
      <c r="D31" s="18"/>
      <c r="E31" s="1"/>
      <c r="F31" s="3"/>
      <c r="G31" s="3"/>
    </row>
    <row r="32" spans="2:7" x14ac:dyDescent="0.35">
      <c r="B32" s="15" t="s">
        <v>2</v>
      </c>
      <c r="C32" s="19">
        <f ca="1">C7</f>
        <v>43091</v>
      </c>
      <c r="D32" s="19"/>
      <c r="E32" s="1"/>
      <c r="F32" s="3"/>
      <c r="G32" s="3"/>
    </row>
    <row r="33" spans="2:7" x14ac:dyDescent="0.35">
      <c r="B33" s="15" t="s">
        <v>8</v>
      </c>
      <c r="C33" s="20">
        <f>G26</f>
        <v>169.5</v>
      </c>
      <c r="D33" s="20"/>
      <c r="E33" s="1"/>
      <c r="F33" s="3"/>
      <c r="G33" s="3"/>
    </row>
    <row r="34" spans="2:7" x14ac:dyDescent="0.35">
      <c r="B34" s="16" t="s">
        <v>9</v>
      </c>
      <c r="C34" s="21"/>
      <c r="D34" s="21">
        <f>G26+G27</f>
        <v>169.5</v>
      </c>
      <c r="E34" s="1"/>
      <c r="F34" s="3"/>
      <c r="G34" s="3"/>
    </row>
    <row r="35" spans="2:7" x14ac:dyDescent="0.35">
      <c r="B35" t="s">
        <v>18</v>
      </c>
    </row>
    <row r="36" spans="2:7" x14ac:dyDescent="0.35">
      <c r="B36" t="s">
        <v>28</v>
      </c>
    </row>
    <row r="37" spans="2:7" x14ac:dyDescent="0.35">
      <c r="C37" s="35" t="s">
        <v>19</v>
      </c>
      <c r="D37" s="35" t="s">
        <v>25</v>
      </c>
    </row>
    <row r="38" spans="2:7" x14ac:dyDescent="0.35">
      <c r="C38" s="35"/>
      <c r="D38" s="35" t="s">
        <v>26</v>
      </c>
    </row>
    <row r="39" spans="2:7" x14ac:dyDescent="0.35">
      <c r="C39" s="35"/>
      <c r="D39" s="35" t="s">
        <v>27</v>
      </c>
    </row>
    <row r="40" spans="2:7" x14ac:dyDescent="0.35">
      <c r="C40" s="35"/>
      <c r="D40" s="36" t="s">
        <v>21</v>
      </c>
    </row>
    <row r="41" spans="2:7" x14ac:dyDescent="0.35">
      <c r="C41" s="35"/>
      <c r="D41" s="36" t="s">
        <v>22</v>
      </c>
    </row>
  </sheetData>
  <hyperlinks>
    <hyperlink ref="E3" r:id="rId1"/>
  </hyperlinks>
  <printOptions horizontalCentered="1"/>
  <pageMargins left="0.5" right="0.5" top="0.5" bottom="0.5" header="0.25" footer="0.25"/>
  <pageSetup fitToHeight="0" orientation="portrait" horizontalDpi="4294967294" r:id="rId2"/>
  <headerFooter>
    <oddHeader xml:space="preserve">&amp;L&amp;K000000
</oddHeader>
    <oddFooter>&amp;C&amp;10Seite &amp;P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Umsätze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Kirwald</dc:creator>
  <cp:lastModifiedBy>WJV LP 2</cp:lastModifiedBy>
  <cp:lastPrinted>2017-12-22T08:42:13Z</cp:lastPrinted>
  <dcterms:created xsi:type="dcterms:W3CDTF">2006-09-15T19:15:53Z</dcterms:created>
  <dcterms:modified xsi:type="dcterms:W3CDTF">2017-12-22T09:45:30Z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1031</vt:i4>
  </property>
  <property fmtid="{D5CDD505-2E9C-101B-9397-08002B2CF9AE}" pid="3" name="_Version">
    <vt:lpwstr>0908</vt:lpwstr>
  </property>
</Properties>
</file>